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70" activeTab="0"/>
  </bookViews>
  <sheets>
    <sheet name="Sheet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<sst xmlns="http://schemas.openxmlformats.org/spreadsheetml/2006/main" count="377" uniqueCount="164">
  <si>
    <t>Adı</t>
  </si>
  <si>
    <t>Soyadı</t>
  </si>
  <si>
    <t/>
  </si>
  <si>
    <t>Rıza Ersin</t>
  </si>
  <si>
    <t>Öztürk</t>
  </si>
  <si>
    <t>Öğretim Görevlisi</t>
  </si>
  <si>
    <t>Yabancı Diller Yüksekokulu</t>
  </si>
  <si>
    <t>Dilek</t>
  </si>
  <si>
    <t>Kocabaş</t>
  </si>
  <si>
    <t>Araştırma Görevlisi</t>
  </si>
  <si>
    <t>İktisadi ve İdari Bilimler Fakültesi-59</t>
  </si>
  <si>
    <t>Osman</t>
  </si>
  <si>
    <t>Çöllü</t>
  </si>
  <si>
    <t>Merve</t>
  </si>
  <si>
    <t>Uysal</t>
  </si>
  <si>
    <t>Süleyman</t>
  </si>
  <si>
    <t>Bayrakcıoğlu</t>
  </si>
  <si>
    <t>Türker</t>
  </si>
  <si>
    <t>Teker</t>
  </si>
  <si>
    <t>Yeşim Sultan</t>
  </si>
  <si>
    <t>Akbay</t>
  </si>
  <si>
    <t>Fen Edebiyat Fakültesi-56</t>
  </si>
  <si>
    <t>Canan Günel</t>
  </si>
  <si>
    <t>Duran</t>
  </si>
  <si>
    <t>Ebru</t>
  </si>
  <si>
    <t>Başpınar Tuncay</t>
  </si>
  <si>
    <t>Rektörlük</t>
  </si>
  <si>
    <t>Kevser</t>
  </si>
  <si>
    <t>Sezer Korucu</t>
  </si>
  <si>
    <t>Elif</t>
  </si>
  <si>
    <t>Aşcı</t>
  </si>
  <si>
    <t>Muazez</t>
  </si>
  <si>
    <t>Demir</t>
  </si>
  <si>
    <t xml:space="preserve">Süleyman </t>
  </si>
  <si>
    <t>Sarıkaya</t>
  </si>
  <si>
    <t xml:space="preserve">Halime </t>
  </si>
  <si>
    <t>Gözlükaya</t>
  </si>
  <si>
    <t>İdari Birim</t>
  </si>
  <si>
    <t>Deniz</t>
  </si>
  <si>
    <t>Maden Değer</t>
  </si>
  <si>
    <t>Elif Merve</t>
  </si>
  <si>
    <t>Küçüköner</t>
  </si>
  <si>
    <t>Fen Bilimleri Enstitüsü-25</t>
  </si>
  <si>
    <t>Selin</t>
  </si>
  <si>
    <t>Eroymak</t>
  </si>
  <si>
    <t>Mert</t>
  </si>
  <si>
    <t>Şekerci</t>
  </si>
  <si>
    <t>Aslı</t>
  </si>
  <si>
    <t>Metin</t>
  </si>
  <si>
    <t>Yolcu</t>
  </si>
  <si>
    <t>Aldırmaz</t>
  </si>
  <si>
    <t>Said Enes</t>
  </si>
  <si>
    <t>Er</t>
  </si>
  <si>
    <t>Melih</t>
  </si>
  <si>
    <t>Günaydın</t>
  </si>
  <si>
    <t>Necibe Nur</t>
  </si>
  <si>
    <t>Alaydın</t>
  </si>
  <si>
    <t>Çakır</t>
  </si>
  <si>
    <t>Asena Gizem</t>
  </si>
  <si>
    <t>Yiğit</t>
  </si>
  <si>
    <t>Hatice</t>
  </si>
  <si>
    <t>Güneş</t>
  </si>
  <si>
    <t>Nesrin</t>
  </si>
  <si>
    <t>Kaplan</t>
  </si>
  <si>
    <t>Zeynep Gazali</t>
  </si>
  <si>
    <t>Demirtaş</t>
  </si>
  <si>
    <t>Ece</t>
  </si>
  <si>
    <t>Söğüt</t>
  </si>
  <si>
    <t>Naran</t>
  </si>
  <si>
    <t>Kayacan Köse</t>
  </si>
  <si>
    <t>Mehmet</t>
  </si>
  <si>
    <t>Bağır</t>
  </si>
  <si>
    <t>Özel Kalem</t>
  </si>
  <si>
    <t>Mehmet Akif</t>
  </si>
  <si>
    <t>Yetim</t>
  </si>
  <si>
    <t>Ali Alper</t>
  </si>
  <si>
    <t>Ömer</t>
  </si>
  <si>
    <t>Samsunlu</t>
  </si>
  <si>
    <t>İlker</t>
  </si>
  <si>
    <t>Özçelik</t>
  </si>
  <si>
    <t>Önder</t>
  </si>
  <si>
    <t>Hayri</t>
  </si>
  <si>
    <t>Cengiz</t>
  </si>
  <si>
    <t>Selmihan</t>
  </si>
  <si>
    <t>Şahin</t>
  </si>
  <si>
    <t>Ahmet Kuntay</t>
  </si>
  <si>
    <t>Demiral</t>
  </si>
  <si>
    <t>Mahinur</t>
  </si>
  <si>
    <t>Kılıç</t>
  </si>
  <si>
    <t>Hilal Tuğçe</t>
  </si>
  <si>
    <t>Bayar</t>
  </si>
  <si>
    <t>Adile Gül</t>
  </si>
  <si>
    <t>Eryılmaz</t>
  </si>
  <si>
    <t>Gülşah</t>
  </si>
  <si>
    <t>Aydın Şekerci</t>
  </si>
  <si>
    <t>Sertaç Selim</t>
  </si>
  <si>
    <t>Sarıca</t>
  </si>
  <si>
    <t>Bilgi İşlem Dairesi Başkanlığı</t>
  </si>
  <si>
    <t>Gizem</t>
  </si>
  <si>
    <t>Dinç</t>
  </si>
  <si>
    <t>Dilruba</t>
  </si>
  <si>
    <t>Uğurluoğlu</t>
  </si>
  <si>
    <t>Hasan</t>
  </si>
  <si>
    <t>Ulusan</t>
  </si>
  <si>
    <t>Cihan</t>
  </si>
  <si>
    <t>ibrahim arda</t>
  </si>
  <si>
    <t>çankaya</t>
  </si>
  <si>
    <t>Anıl</t>
  </si>
  <si>
    <t>Evci</t>
  </si>
  <si>
    <t>Esin</t>
  </si>
  <si>
    <t>Kişi</t>
  </si>
  <si>
    <t>Mahmut Ahmet</t>
  </si>
  <si>
    <t>Gözel</t>
  </si>
  <si>
    <t>İlhan</t>
  </si>
  <si>
    <t>Kayacan</t>
  </si>
  <si>
    <t xml:space="preserve">Merve </t>
  </si>
  <si>
    <t>Aytaç</t>
  </si>
  <si>
    <t>Yabancı Dil sınav sonucu</t>
  </si>
  <si>
    <t>Faydalanma</t>
  </si>
  <si>
    <t>işlemde</t>
  </si>
  <si>
    <t>Üniversite Yabancı Dil Sınavı</t>
  </si>
  <si>
    <t>Giden Akademik Personel</t>
  </si>
  <si>
    <t>Bahar</t>
  </si>
  <si>
    <t>2018-2019</t>
  </si>
  <si>
    <t>Hayır</t>
  </si>
  <si>
    <t>Tekstil Mühendisliği</t>
  </si>
  <si>
    <t>Mühendislik Fakültesi</t>
  </si>
  <si>
    <t>Güney</t>
  </si>
  <si>
    <t>Sertaç</t>
  </si>
  <si>
    <t>Dr.</t>
  </si>
  <si>
    <t>Maden Mühendisliği</t>
  </si>
  <si>
    <t>Öğr.Gör.</t>
  </si>
  <si>
    <t>Spor Bilimleri (Doktora)</t>
  </si>
  <si>
    <t>Sağlık Bilimleri Enstitüsü</t>
  </si>
  <si>
    <t>Karabulak</t>
  </si>
  <si>
    <t>Aydın</t>
  </si>
  <si>
    <t>Batı Dilleri ve Edebiyatı</t>
  </si>
  <si>
    <t>Fen Edebiyat Fakültesi</t>
  </si>
  <si>
    <t>Aktürk</t>
  </si>
  <si>
    <t>Çevre Mühendisliği (Doktora)</t>
  </si>
  <si>
    <t>Fen Bilimleri Enstitüsü</t>
  </si>
  <si>
    <t>Sülük</t>
  </si>
  <si>
    <t>Kemal</t>
  </si>
  <si>
    <t>Faydalanma Etkisi
(%)</t>
  </si>
  <si>
    <t>Dil Puanı Etkisi
(%)</t>
  </si>
  <si>
    <t>Koordinatörlük Etkisi
(%)</t>
  </si>
  <si>
    <t>Erasmus Puanı</t>
  </si>
  <si>
    <t>Süleyman Tulga</t>
  </si>
  <si>
    <t>Telli</t>
  </si>
  <si>
    <t>Adile</t>
  </si>
  <si>
    <t>Isparta Sağlık Hizmetleri MYO</t>
  </si>
  <si>
    <t xml:space="preserve">Ümit </t>
  </si>
  <si>
    <t>Alperen</t>
  </si>
  <si>
    <t>İktisadi ve İdari Bilimler Fakültesi</t>
  </si>
  <si>
    <t xml:space="preserve">Faruk Süleyman </t>
  </si>
  <si>
    <t>Berber</t>
  </si>
  <si>
    <t>Enformatik</t>
  </si>
  <si>
    <t>ASİL</t>
  </si>
  <si>
    <t>YEDEK</t>
  </si>
  <si>
    <t>Sağlık MYO</t>
  </si>
  <si>
    <t>Unvan</t>
  </si>
  <si>
    <t>Birim Adı</t>
  </si>
  <si>
    <t>No</t>
  </si>
  <si>
    <t>Durumu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</si>
</sst>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\.mm\.yyyy\ hh:mm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9" borderId="5" applyNumberFormat="0" applyAlignment="0" applyProtection="0"/>
    <xf numFmtId="0" fontId="10" fillId="3" borderId="6" applyNumberFormat="0" applyAlignment="0" applyProtection="0"/>
    <xf numFmtId="0" fontId="12" fillId="9" borderId="6" applyNumberFormat="0" applyAlignment="0" applyProtection="0"/>
    <xf numFmtId="0" fontId="14" fillId="13" borderId="7" applyNumberFormat="0" applyAlignment="0" applyProtection="0"/>
    <xf numFmtId="0" fontId="7" fillId="7" borderId="0" applyNumberFormat="0" applyBorder="0" applyAlignment="0" applyProtection="0"/>
    <xf numFmtId="0" fontId="8" fillId="14" borderId="0" applyNumberFormat="0" applyBorder="0" applyAlignment="0" applyProtection="0"/>
    <xf numFmtId="0" fontId="0" fillId="5" borderId="8" applyNumberFormat="0" applyFont="0" applyAlignment="0" applyProtection="0"/>
    <xf numFmtId="0" fontId="9" fillId="1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horizontal="center"/>
    </xf>
    <xf numFmtId="0" fontId="0" fillId="18" borderId="10" xfId="0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164" fontId="0" fillId="18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18" borderId="10" xfId="0" applyFont="1" applyFill="1" applyBorder="1" applyAlignment="1">
      <alignment horizontal="center" vertical="top"/>
    </xf>
    <xf numFmtId="0" fontId="0" fillId="18" borderId="10" xfId="0" applyFill="1" applyBorder="1" applyAlignment="1">
      <alignment horizontal="center" vertical="top"/>
    </xf>
    <xf numFmtId="2" fontId="0" fillId="18" borderId="1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" fillId="18" borderId="10" xfId="0" applyFont="1" applyFill="1" applyBorder="1" applyAlignment="1">
      <alignment horizontal="center" vertical="top"/>
    </xf>
    <xf numFmtId="2" fontId="2" fillId="18" borderId="10" xfId="0" applyNumberFormat="1" applyFont="1" applyFill="1" applyBorder="1" applyAlignment="1">
      <alignment horizontal="center" vertical="top"/>
    </xf>
    <xf numFmtId="2" fontId="0" fillId="18" borderId="10" xfId="0" applyNumberFormat="1" applyFill="1" applyBorder="1" applyAlignment="1">
      <alignment horizontal="center" vertical="top"/>
    </xf>
    <xf numFmtId="0" fontId="0" fillId="18" borderId="10" xfId="0" applyFont="1" applyFill="1" applyBorder="1" applyAlignment="1">
      <alignment horizontal="center" vertical="top" wrapText="1"/>
    </xf>
    <xf numFmtId="0" fontId="2" fillId="18" borderId="10" xfId="0" applyFont="1" applyFill="1" applyBorder="1" applyAlignment="1">
      <alignment horizontal="center" vertical="top" wrapText="1"/>
    </xf>
    <xf numFmtId="0" fontId="0" fillId="18" borderId="10" xfId="0" applyFill="1" applyBorder="1" applyAlignment="1">
      <alignment horizontal="center" vertical="top" wrapText="1"/>
    </xf>
    <xf numFmtId="0" fontId="0" fillId="18" borderId="10" xfId="0" applyFont="1" applyFill="1" applyBorder="1" applyAlignment="1">
      <alignment horizontal="center" vertical="top"/>
    </xf>
    <xf numFmtId="0" fontId="0" fillId="18" borderId="10" xfId="0" applyFont="1" applyFill="1" applyBorder="1" applyAlignment="1">
      <alignment horizontal="center" vertical="top" wrapText="1"/>
    </xf>
    <xf numFmtId="2" fontId="0" fillId="18" borderId="10" xfId="0" applyNumberFormat="1" applyFill="1" applyBorder="1" applyAlignment="1">
      <alignment horizontal="center" vertical="top"/>
    </xf>
    <xf numFmtId="0" fontId="0" fillId="18" borderId="10" xfId="0" applyFill="1" applyBorder="1" applyAlignment="1">
      <alignment horizontal="center" vertical="top"/>
    </xf>
    <xf numFmtId="0" fontId="0" fillId="18" borderId="10" xfId="0" applyFill="1" applyBorder="1" applyAlignment="1">
      <alignment horizontal="center" vertical="top" wrapText="1"/>
    </xf>
    <xf numFmtId="0" fontId="0" fillId="18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2" fillId="18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top"/>
    </xf>
    <xf numFmtId="0" fontId="2" fillId="19" borderId="10" xfId="0" applyFont="1" applyFill="1" applyBorder="1" applyAlignment="1">
      <alignment horizontal="center" vertical="top" wrapText="1"/>
    </xf>
    <xf numFmtId="2" fontId="2" fillId="19" borderId="10" xfId="0" applyNumberFormat="1" applyFont="1" applyFill="1" applyBorder="1" applyAlignment="1">
      <alignment horizontal="center" vertical="top"/>
    </xf>
    <xf numFmtId="0" fontId="2" fillId="19" borderId="10" xfId="0" applyFont="1" applyFill="1" applyBorder="1" applyAlignment="1">
      <alignment horizontal="center" vertical="top"/>
    </xf>
    <xf numFmtId="0" fontId="0" fillId="19" borderId="10" xfId="0" applyFill="1" applyBorder="1" applyAlignment="1">
      <alignment horizontal="center" vertical="top"/>
    </xf>
    <xf numFmtId="0" fontId="0" fillId="19" borderId="10" xfId="0" applyFont="1" applyFill="1" applyBorder="1" applyAlignment="1">
      <alignment horizontal="center" vertical="top"/>
    </xf>
    <xf numFmtId="0" fontId="0" fillId="19" borderId="10" xfId="0" applyFont="1" applyFill="1" applyBorder="1" applyAlignment="1">
      <alignment horizontal="center" vertical="top" wrapText="1"/>
    </xf>
    <xf numFmtId="2" fontId="0" fillId="19" borderId="10" xfId="0" applyNumberFormat="1" applyFill="1" applyBorder="1" applyAlignment="1">
      <alignment horizontal="center" vertical="top"/>
    </xf>
    <xf numFmtId="0" fontId="0" fillId="19" borderId="10" xfId="0" applyFill="1" applyBorder="1" applyAlignment="1">
      <alignment horizontal="center" vertical="top"/>
    </xf>
    <xf numFmtId="0" fontId="0" fillId="18" borderId="10" xfId="0" applyFont="1" applyFill="1" applyBorder="1" applyAlignment="1">
      <alignment horizontal="center" vertical="top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79"/>
  <sheetViews>
    <sheetView tabSelected="1" zoomScale="110" zoomScaleNormal="110" zoomScalePageLayoutView="0" workbookViewId="0" topLeftCell="A1">
      <pane ySplit="1" topLeftCell="BM2" activePane="bottomLeft" state="frozen"/>
      <selection pane="topLeft" activeCell="A1" sqref="A1"/>
      <selection pane="bottomLeft" activeCell="O4" sqref="O4"/>
    </sheetView>
  </sheetViews>
  <sheetFormatPr defaultColWidth="9.140625" defaultRowHeight="15"/>
  <cols>
    <col min="1" max="1" width="9.140625" style="17" customWidth="1"/>
    <col min="2" max="2" width="16.57421875" style="8" customWidth="1"/>
    <col min="3" max="3" width="14.7109375" style="8" customWidth="1"/>
    <col min="4" max="4" width="15.140625" style="22" customWidth="1"/>
    <col min="5" max="5" width="20.421875" style="22" customWidth="1"/>
    <col min="6" max="6" width="12.28125" style="17" bestFit="1" customWidth="1"/>
    <col min="7" max="7" width="11.57421875" style="9" hidden="1" customWidth="1"/>
    <col min="8" max="8" width="12.140625" style="9" customWidth="1"/>
    <col min="9" max="9" width="8.8515625" style="9" bestFit="1" customWidth="1"/>
    <col min="10" max="10" width="14.8515625" style="9" customWidth="1"/>
    <col min="11" max="11" width="7.8515625" style="9" customWidth="1"/>
    <col min="12" max="16384" width="9.140625" style="9" customWidth="1"/>
  </cols>
  <sheetData>
    <row r="1" spans="1:12" s="40" customFormat="1" ht="45">
      <c r="A1" s="41" t="s">
        <v>162</v>
      </c>
      <c r="B1" s="42" t="s">
        <v>0</v>
      </c>
      <c r="C1" s="42" t="s">
        <v>1</v>
      </c>
      <c r="D1" s="42" t="s">
        <v>160</v>
      </c>
      <c r="E1" s="42" t="s">
        <v>161</v>
      </c>
      <c r="F1" s="43" t="s">
        <v>117</v>
      </c>
      <c r="G1" s="41" t="s">
        <v>118</v>
      </c>
      <c r="H1" s="41" t="s">
        <v>143</v>
      </c>
      <c r="I1" s="41" t="s">
        <v>144</v>
      </c>
      <c r="J1" s="41" t="s">
        <v>145</v>
      </c>
      <c r="K1" s="41" t="s">
        <v>146</v>
      </c>
      <c r="L1" s="41" t="s">
        <v>163</v>
      </c>
    </row>
    <row r="2" spans="1:12" ht="30">
      <c r="A2" s="44">
        <v>1</v>
      </c>
      <c r="B2" s="44" t="s">
        <v>115</v>
      </c>
      <c r="C2" s="44" t="s">
        <v>116</v>
      </c>
      <c r="D2" s="45" t="s">
        <v>9</v>
      </c>
      <c r="E2" s="45" t="s">
        <v>10</v>
      </c>
      <c r="F2" s="46">
        <v>96.25</v>
      </c>
      <c r="G2" s="47">
        <v>0</v>
      </c>
      <c r="H2" s="47">
        <f aca="true" t="shared" si="0" ref="H2:H33">50-(G2*10)</f>
        <v>50</v>
      </c>
      <c r="I2" s="47">
        <f aca="true" t="shared" si="1" ref="I2:I36">40*F2/100</f>
        <v>38.5</v>
      </c>
      <c r="J2" s="44"/>
      <c r="K2" s="47">
        <f aca="true" t="shared" si="2" ref="K2:K33">H2+I2+J2</f>
        <v>88.5</v>
      </c>
      <c r="L2" s="48" t="s">
        <v>157</v>
      </c>
    </row>
    <row r="3" spans="1:12" ht="30">
      <c r="A3" s="44">
        <v>2</v>
      </c>
      <c r="B3" s="44" t="s">
        <v>3</v>
      </c>
      <c r="C3" s="44" t="s">
        <v>4</v>
      </c>
      <c r="D3" s="45" t="s">
        <v>5</v>
      </c>
      <c r="E3" s="45" t="s">
        <v>6</v>
      </c>
      <c r="F3" s="46">
        <v>93.75</v>
      </c>
      <c r="G3" s="47">
        <v>0</v>
      </c>
      <c r="H3" s="47">
        <f t="shared" si="0"/>
        <v>50</v>
      </c>
      <c r="I3" s="47">
        <f t="shared" si="1"/>
        <v>37.5</v>
      </c>
      <c r="J3" s="44"/>
      <c r="K3" s="47">
        <f t="shared" si="2"/>
        <v>87.5</v>
      </c>
      <c r="L3" s="48" t="s">
        <v>157</v>
      </c>
    </row>
    <row r="4" spans="1:12" ht="30">
      <c r="A4" s="44">
        <v>3</v>
      </c>
      <c r="B4" s="44" t="s">
        <v>113</v>
      </c>
      <c r="C4" s="44" t="s">
        <v>114</v>
      </c>
      <c r="D4" s="45" t="s">
        <v>9</v>
      </c>
      <c r="E4" s="45" t="s">
        <v>10</v>
      </c>
      <c r="F4" s="46">
        <v>68.75</v>
      </c>
      <c r="G4" s="47">
        <v>0</v>
      </c>
      <c r="H4" s="47">
        <f t="shared" si="0"/>
        <v>50</v>
      </c>
      <c r="I4" s="47">
        <f t="shared" si="1"/>
        <v>27.5</v>
      </c>
      <c r="J4" s="44">
        <v>10</v>
      </c>
      <c r="K4" s="47">
        <f t="shared" si="2"/>
        <v>87.5</v>
      </c>
      <c r="L4" s="48" t="s">
        <v>157</v>
      </c>
    </row>
    <row r="5" spans="1:12" ht="30">
      <c r="A5" s="44">
        <v>4</v>
      </c>
      <c r="B5" s="44" t="s">
        <v>33</v>
      </c>
      <c r="C5" s="44" t="s">
        <v>34</v>
      </c>
      <c r="D5" s="45" t="s">
        <v>5</v>
      </c>
      <c r="E5" s="45" t="s">
        <v>6</v>
      </c>
      <c r="F5" s="46">
        <v>92.5</v>
      </c>
      <c r="G5" s="47">
        <v>0</v>
      </c>
      <c r="H5" s="47">
        <f t="shared" si="0"/>
        <v>50</v>
      </c>
      <c r="I5" s="47">
        <f t="shared" si="1"/>
        <v>37</v>
      </c>
      <c r="J5" s="44"/>
      <c r="K5" s="47">
        <f t="shared" si="2"/>
        <v>87</v>
      </c>
      <c r="L5" s="48" t="s">
        <v>157</v>
      </c>
    </row>
    <row r="6" spans="1:12" ht="30">
      <c r="A6" s="44">
        <v>5</v>
      </c>
      <c r="B6" s="44" t="s">
        <v>68</v>
      </c>
      <c r="C6" s="44" t="s">
        <v>69</v>
      </c>
      <c r="D6" s="45" t="s">
        <v>5</v>
      </c>
      <c r="E6" s="45" t="s">
        <v>6</v>
      </c>
      <c r="F6" s="46">
        <v>91.25</v>
      </c>
      <c r="G6" s="47">
        <v>0</v>
      </c>
      <c r="H6" s="47">
        <f t="shared" si="0"/>
        <v>50</v>
      </c>
      <c r="I6" s="47">
        <f t="shared" si="1"/>
        <v>36.5</v>
      </c>
      <c r="J6" s="44"/>
      <c r="K6" s="47">
        <f t="shared" si="2"/>
        <v>86.5</v>
      </c>
      <c r="L6" s="48" t="s">
        <v>157</v>
      </c>
    </row>
    <row r="7" spans="1:12" ht="30">
      <c r="A7" s="44">
        <v>6</v>
      </c>
      <c r="B7" s="49" t="s">
        <v>62</v>
      </c>
      <c r="C7" s="49" t="s">
        <v>63</v>
      </c>
      <c r="D7" s="50" t="s">
        <v>9</v>
      </c>
      <c r="E7" s="50" t="s">
        <v>10</v>
      </c>
      <c r="F7" s="51">
        <v>90</v>
      </c>
      <c r="G7" s="48">
        <v>0</v>
      </c>
      <c r="H7" s="48">
        <f t="shared" si="0"/>
        <v>50</v>
      </c>
      <c r="I7" s="48">
        <f t="shared" si="1"/>
        <v>36</v>
      </c>
      <c r="J7" s="52"/>
      <c r="K7" s="48">
        <f t="shared" si="2"/>
        <v>86</v>
      </c>
      <c r="L7" s="48" t="s">
        <v>157</v>
      </c>
    </row>
    <row r="8" spans="1:12" ht="30">
      <c r="A8" s="44">
        <v>7</v>
      </c>
      <c r="B8" s="49" t="s">
        <v>93</v>
      </c>
      <c r="C8" s="49" t="s">
        <v>94</v>
      </c>
      <c r="D8" s="50" t="s">
        <v>9</v>
      </c>
      <c r="E8" s="50" t="s">
        <v>21</v>
      </c>
      <c r="F8" s="51">
        <v>90</v>
      </c>
      <c r="G8" s="48">
        <v>0</v>
      </c>
      <c r="H8" s="48">
        <f t="shared" si="0"/>
        <v>50</v>
      </c>
      <c r="I8" s="48">
        <f t="shared" si="1"/>
        <v>36</v>
      </c>
      <c r="J8" s="52"/>
      <c r="K8" s="48">
        <f t="shared" si="2"/>
        <v>86</v>
      </c>
      <c r="L8" s="48" t="s">
        <v>157</v>
      </c>
    </row>
    <row r="9" spans="1:12" ht="30">
      <c r="A9" s="44">
        <v>8</v>
      </c>
      <c r="B9" s="49" t="s">
        <v>45</v>
      </c>
      <c r="C9" s="49" t="s">
        <v>46</v>
      </c>
      <c r="D9" s="50" t="s">
        <v>9</v>
      </c>
      <c r="E9" s="50" t="s">
        <v>21</v>
      </c>
      <c r="F9" s="51">
        <v>88.75</v>
      </c>
      <c r="G9" s="48">
        <v>0</v>
      </c>
      <c r="H9" s="48">
        <f t="shared" si="0"/>
        <v>50</v>
      </c>
      <c r="I9" s="48">
        <f t="shared" si="1"/>
        <v>35.5</v>
      </c>
      <c r="J9" s="52"/>
      <c r="K9" s="48">
        <f t="shared" si="2"/>
        <v>85.5</v>
      </c>
      <c r="L9" s="48" t="s">
        <v>157</v>
      </c>
    </row>
    <row r="10" spans="1:12" ht="30">
      <c r="A10" s="44">
        <v>9</v>
      </c>
      <c r="B10" s="49" t="s">
        <v>75</v>
      </c>
      <c r="C10" s="49" t="s">
        <v>32</v>
      </c>
      <c r="D10" s="50" t="s">
        <v>9</v>
      </c>
      <c r="E10" s="50" t="s">
        <v>42</v>
      </c>
      <c r="F10" s="51">
        <v>88.75</v>
      </c>
      <c r="G10" s="48">
        <v>0</v>
      </c>
      <c r="H10" s="48">
        <f t="shared" si="0"/>
        <v>50</v>
      </c>
      <c r="I10" s="48">
        <f t="shared" si="1"/>
        <v>35.5</v>
      </c>
      <c r="J10" s="52"/>
      <c r="K10" s="48">
        <f t="shared" si="2"/>
        <v>85.5</v>
      </c>
      <c r="L10" s="48" t="s">
        <v>157</v>
      </c>
    </row>
    <row r="11" spans="1:12" ht="30">
      <c r="A11" s="44">
        <v>10</v>
      </c>
      <c r="B11" s="49" t="s">
        <v>102</v>
      </c>
      <c r="C11" s="49" t="s">
        <v>103</v>
      </c>
      <c r="D11" s="50" t="s">
        <v>5</v>
      </c>
      <c r="E11" s="50" t="s">
        <v>26</v>
      </c>
      <c r="F11" s="51">
        <v>88</v>
      </c>
      <c r="G11" s="48">
        <v>0</v>
      </c>
      <c r="H11" s="48">
        <f t="shared" si="0"/>
        <v>50</v>
      </c>
      <c r="I11" s="48">
        <f t="shared" si="1"/>
        <v>35.2</v>
      </c>
      <c r="J11" s="52"/>
      <c r="K11" s="48">
        <f t="shared" si="2"/>
        <v>85.2</v>
      </c>
      <c r="L11" s="48" t="s">
        <v>157</v>
      </c>
    </row>
    <row r="12" spans="1:12" ht="30">
      <c r="A12" s="23">
        <v>11</v>
      </c>
      <c r="B12" s="11" t="s">
        <v>7</v>
      </c>
      <c r="C12" s="11" t="s">
        <v>8</v>
      </c>
      <c r="D12" s="26" t="s">
        <v>9</v>
      </c>
      <c r="E12" s="26" t="s">
        <v>10</v>
      </c>
      <c r="F12" s="25">
        <v>85</v>
      </c>
      <c r="G12" s="32">
        <v>0</v>
      </c>
      <c r="H12" s="32">
        <f t="shared" si="0"/>
        <v>50</v>
      </c>
      <c r="I12" s="32">
        <f t="shared" si="1"/>
        <v>34</v>
      </c>
      <c r="J12" s="12"/>
      <c r="K12" s="32">
        <f t="shared" si="2"/>
        <v>84</v>
      </c>
      <c r="L12" s="32" t="s">
        <v>158</v>
      </c>
    </row>
    <row r="13" spans="1:12" ht="30">
      <c r="A13" s="23">
        <v>12</v>
      </c>
      <c r="B13" s="11" t="s">
        <v>66</v>
      </c>
      <c r="C13" s="11" t="s">
        <v>67</v>
      </c>
      <c r="D13" s="26" t="s">
        <v>9</v>
      </c>
      <c r="E13" s="26" t="s">
        <v>26</v>
      </c>
      <c r="F13" s="25">
        <v>85</v>
      </c>
      <c r="G13" s="32">
        <v>0</v>
      </c>
      <c r="H13" s="32">
        <f t="shared" si="0"/>
        <v>50</v>
      </c>
      <c r="I13" s="32">
        <f t="shared" si="1"/>
        <v>34</v>
      </c>
      <c r="J13" s="12"/>
      <c r="K13" s="32">
        <f t="shared" si="2"/>
        <v>84</v>
      </c>
      <c r="L13" s="32" t="s">
        <v>158</v>
      </c>
    </row>
    <row r="14" spans="1:12" ht="30">
      <c r="A14" s="23">
        <v>13</v>
      </c>
      <c r="B14" s="11" t="s">
        <v>73</v>
      </c>
      <c r="C14" s="11" t="s">
        <v>74</v>
      </c>
      <c r="D14" s="26" t="s">
        <v>9</v>
      </c>
      <c r="E14" s="26" t="s">
        <v>21</v>
      </c>
      <c r="F14" s="25">
        <v>85</v>
      </c>
      <c r="G14" s="32">
        <v>0</v>
      </c>
      <c r="H14" s="32">
        <f t="shared" si="0"/>
        <v>50</v>
      </c>
      <c r="I14" s="32">
        <f t="shared" si="1"/>
        <v>34</v>
      </c>
      <c r="J14" s="12"/>
      <c r="K14" s="32">
        <f t="shared" si="2"/>
        <v>84</v>
      </c>
      <c r="L14" s="32" t="s">
        <v>158</v>
      </c>
    </row>
    <row r="15" spans="1:12" ht="30">
      <c r="A15" s="23">
        <v>14</v>
      </c>
      <c r="B15" s="11" t="s">
        <v>107</v>
      </c>
      <c r="C15" s="11" t="s">
        <v>108</v>
      </c>
      <c r="D15" s="26" t="s">
        <v>9</v>
      </c>
      <c r="E15" s="26" t="s">
        <v>42</v>
      </c>
      <c r="F15" s="25">
        <v>83.75</v>
      </c>
      <c r="G15" s="32">
        <v>0</v>
      </c>
      <c r="H15" s="32">
        <f t="shared" si="0"/>
        <v>50</v>
      </c>
      <c r="I15" s="32">
        <f t="shared" si="1"/>
        <v>33.5</v>
      </c>
      <c r="J15" s="12"/>
      <c r="K15" s="32">
        <f t="shared" si="2"/>
        <v>83.5</v>
      </c>
      <c r="L15" s="32" t="s">
        <v>158</v>
      </c>
    </row>
    <row r="16" spans="1:12" ht="30">
      <c r="A16" s="23">
        <v>15</v>
      </c>
      <c r="B16" s="11" t="s">
        <v>98</v>
      </c>
      <c r="C16" s="11" t="s">
        <v>99</v>
      </c>
      <c r="D16" s="26" t="s">
        <v>9</v>
      </c>
      <c r="E16" s="26" t="s">
        <v>26</v>
      </c>
      <c r="F16" s="25">
        <v>81.25</v>
      </c>
      <c r="G16" s="32">
        <v>0</v>
      </c>
      <c r="H16" s="32">
        <f t="shared" si="0"/>
        <v>50</v>
      </c>
      <c r="I16" s="32">
        <f t="shared" si="1"/>
        <v>32.5</v>
      </c>
      <c r="J16" s="12"/>
      <c r="K16" s="32">
        <f t="shared" si="2"/>
        <v>82.5</v>
      </c>
      <c r="L16" s="32" t="s">
        <v>158</v>
      </c>
    </row>
    <row r="17" spans="1:12" ht="30">
      <c r="A17" s="23">
        <v>16</v>
      </c>
      <c r="B17" s="11" t="s">
        <v>27</v>
      </c>
      <c r="C17" s="11" t="s">
        <v>28</v>
      </c>
      <c r="D17" s="26" t="s">
        <v>9</v>
      </c>
      <c r="E17" s="26" t="s">
        <v>10</v>
      </c>
      <c r="F17" s="13">
        <v>78.75</v>
      </c>
      <c r="G17" s="32">
        <v>1</v>
      </c>
      <c r="H17" s="32">
        <f t="shared" si="0"/>
        <v>40</v>
      </c>
      <c r="I17" s="32">
        <f t="shared" si="1"/>
        <v>31.5</v>
      </c>
      <c r="J17" s="11">
        <v>10</v>
      </c>
      <c r="K17" s="32">
        <f t="shared" si="2"/>
        <v>81.5</v>
      </c>
      <c r="L17" s="32" t="s">
        <v>158</v>
      </c>
    </row>
    <row r="18" spans="1:12" ht="30">
      <c r="A18" s="23">
        <v>17</v>
      </c>
      <c r="B18" s="11" t="s">
        <v>58</v>
      </c>
      <c r="C18" s="11" t="s">
        <v>59</v>
      </c>
      <c r="D18" s="26" t="s">
        <v>9</v>
      </c>
      <c r="E18" s="26" t="s">
        <v>10</v>
      </c>
      <c r="F18" s="25">
        <v>78.75</v>
      </c>
      <c r="G18" s="32">
        <v>0</v>
      </c>
      <c r="H18" s="32">
        <f t="shared" si="0"/>
        <v>50</v>
      </c>
      <c r="I18" s="32">
        <f t="shared" si="1"/>
        <v>31.5</v>
      </c>
      <c r="J18" s="12"/>
      <c r="K18" s="32">
        <f t="shared" si="2"/>
        <v>81.5</v>
      </c>
      <c r="L18" s="32" t="s">
        <v>158</v>
      </c>
    </row>
    <row r="19" spans="1:12" ht="30">
      <c r="A19" s="23">
        <v>18</v>
      </c>
      <c r="B19" s="11" t="s">
        <v>64</v>
      </c>
      <c r="C19" s="11" t="s">
        <v>65</v>
      </c>
      <c r="D19" s="26" t="s">
        <v>9</v>
      </c>
      <c r="E19" s="26" t="s">
        <v>37</v>
      </c>
      <c r="F19" s="25">
        <v>77.5</v>
      </c>
      <c r="G19" s="32">
        <v>0</v>
      </c>
      <c r="H19" s="32">
        <f t="shared" si="0"/>
        <v>50</v>
      </c>
      <c r="I19" s="32">
        <f t="shared" si="1"/>
        <v>31</v>
      </c>
      <c r="J19" s="12"/>
      <c r="K19" s="32">
        <f t="shared" si="2"/>
        <v>81</v>
      </c>
      <c r="L19" s="32" t="s">
        <v>158</v>
      </c>
    </row>
    <row r="20" spans="1:12" ht="30">
      <c r="A20" s="23">
        <v>19</v>
      </c>
      <c r="B20" s="23" t="s">
        <v>11</v>
      </c>
      <c r="C20" s="23" t="s">
        <v>12</v>
      </c>
      <c r="D20" s="27" t="s">
        <v>5</v>
      </c>
      <c r="E20" s="27" t="s">
        <v>6</v>
      </c>
      <c r="F20" s="24">
        <v>100</v>
      </c>
      <c r="G20" s="39">
        <v>1</v>
      </c>
      <c r="H20" s="39">
        <f t="shared" si="0"/>
        <v>40</v>
      </c>
      <c r="I20" s="39">
        <f t="shared" si="1"/>
        <v>40</v>
      </c>
      <c r="J20" s="23"/>
      <c r="K20" s="39">
        <f t="shared" si="2"/>
        <v>80</v>
      </c>
      <c r="L20" s="32" t="s">
        <v>158</v>
      </c>
    </row>
    <row r="21" spans="1:12" ht="30">
      <c r="A21" s="23">
        <v>20</v>
      </c>
      <c r="B21" s="11" t="s">
        <v>24</v>
      </c>
      <c r="C21" s="11" t="s">
        <v>25</v>
      </c>
      <c r="D21" s="26" t="s">
        <v>5</v>
      </c>
      <c r="E21" s="26" t="s">
        <v>26</v>
      </c>
      <c r="F21" s="25">
        <v>75</v>
      </c>
      <c r="G21" s="32">
        <v>0</v>
      </c>
      <c r="H21" s="32">
        <f t="shared" si="0"/>
        <v>50</v>
      </c>
      <c r="I21" s="32">
        <f t="shared" si="1"/>
        <v>30</v>
      </c>
      <c r="J21" s="12"/>
      <c r="K21" s="32">
        <f t="shared" si="2"/>
        <v>80</v>
      </c>
      <c r="L21" s="32" t="s">
        <v>158</v>
      </c>
    </row>
    <row r="22" spans="1:12" ht="30">
      <c r="A22" s="23">
        <v>21</v>
      </c>
      <c r="B22" s="23" t="s">
        <v>22</v>
      </c>
      <c r="C22" s="23" t="s">
        <v>23</v>
      </c>
      <c r="D22" s="27" t="s">
        <v>5</v>
      </c>
      <c r="E22" s="27" t="s">
        <v>6</v>
      </c>
      <c r="F22" s="24">
        <v>97.5</v>
      </c>
      <c r="G22" s="39">
        <v>1</v>
      </c>
      <c r="H22" s="39">
        <f t="shared" si="0"/>
        <v>40</v>
      </c>
      <c r="I22" s="39">
        <f t="shared" si="1"/>
        <v>39</v>
      </c>
      <c r="J22" s="23"/>
      <c r="K22" s="39">
        <f t="shared" si="2"/>
        <v>79</v>
      </c>
      <c r="L22" s="32" t="s">
        <v>158</v>
      </c>
    </row>
    <row r="23" spans="1:12" ht="30">
      <c r="A23" s="23">
        <v>22</v>
      </c>
      <c r="B23" s="23" t="s">
        <v>38</v>
      </c>
      <c r="C23" s="23" t="s">
        <v>39</v>
      </c>
      <c r="D23" s="27" t="s">
        <v>5</v>
      </c>
      <c r="E23" s="27" t="s">
        <v>6</v>
      </c>
      <c r="F23" s="24">
        <v>97.5</v>
      </c>
      <c r="G23" s="39">
        <v>1</v>
      </c>
      <c r="H23" s="39">
        <f t="shared" si="0"/>
        <v>40</v>
      </c>
      <c r="I23" s="39">
        <f t="shared" si="1"/>
        <v>39</v>
      </c>
      <c r="J23" s="23"/>
      <c r="K23" s="39">
        <f t="shared" si="2"/>
        <v>79</v>
      </c>
      <c r="L23" s="32" t="s">
        <v>158</v>
      </c>
    </row>
    <row r="24" spans="1:12" ht="30">
      <c r="A24" s="23">
        <v>23</v>
      </c>
      <c r="B24" s="23" t="s">
        <v>15</v>
      </c>
      <c r="C24" s="23" t="s">
        <v>104</v>
      </c>
      <c r="D24" s="27" t="s">
        <v>5</v>
      </c>
      <c r="E24" s="27" t="s">
        <v>6</v>
      </c>
      <c r="F24" s="24">
        <v>97.5</v>
      </c>
      <c r="G24" s="39">
        <v>1</v>
      </c>
      <c r="H24" s="39">
        <f t="shared" si="0"/>
        <v>40</v>
      </c>
      <c r="I24" s="39">
        <f t="shared" si="1"/>
        <v>39</v>
      </c>
      <c r="J24" s="23"/>
      <c r="K24" s="39">
        <f t="shared" si="2"/>
        <v>79</v>
      </c>
      <c r="L24" s="32" t="s">
        <v>158</v>
      </c>
    </row>
    <row r="25" spans="1:12" ht="30">
      <c r="A25" s="23">
        <v>24</v>
      </c>
      <c r="B25" s="11" t="s">
        <v>60</v>
      </c>
      <c r="C25" s="11" t="s">
        <v>61</v>
      </c>
      <c r="D25" s="26" t="s">
        <v>9</v>
      </c>
      <c r="E25" s="26" t="s">
        <v>10</v>
      </c>
      <c r="F25" s="25">
        <v>72.5</v>
      </c>
      <c r="G25" s="32">
        <v>0</v>
      </c>
      <c r="H25" s="32">
        <f t="shared" si="0"/>
        <v>50</v>
      </c>
      <c r="I25" s="32">
        <f t="shared" si="1"/>
        <v>29</v>
      </c>
      <c r="J25" s="12"/>
      <c r="K25" s="32">
        <f t="shared" si="2"/>
        <v>79</v>
      </c>
      <c r="L25" s="32" t="s">
        <v>158</v>
      </c>
    </row>
    <row r="26" spans="1:12" ht="30">
      <c r="A26" s="23">
        <v>25</v>
      </c>
      <c r="B26" s="11" t="s">
        <v>89</v>
      </c>
      <c r="C26" s="11" t="s">
        <v>90</v>
      </c>
      <c r="D26" s="26" t="s">
        <v>9</v>
      </c>
      <c r="E26" s="26" t="s">
        <v>10</v>
      </c>
      <c r="F26" s="25">
        <v>72.5</v>
      </c>
      <c r="G26" s="32">
        <v>0</v>
      </c>
      <c r="H26" s="32">
        <f t="shared" si="0"/>
        <v>50</v>
      </c>
      <c r="I26" s="32">
        <f t="shared" si="1"/>
        <v>29</v>
      </c>
      <c r="J26" s="12"/>
      <c r="K26" s="32">
        <f t="shared" si="2"/>
        <v>79</v>
      </c>
      <c r="L26" s="32" t="s">
        <v>158</v>
      </c>
    </row>
    <row r="27" spans="1:12" ht="30">
      <c r="A27" s="23">
        <v>26</v>
      </c>
      <c r="B27" s="11" t="s">
        <v>31</v>
      </c>
      <c r="C27" s="11" t="s">
        <v>32</v>
      </c>
      <c r="D27" s="26" t="s">
        <v>9</v>
      </c>
      <c r="E27" s="26" t="s">
        <v>10</v>
      </c>
      <c r="F27" s="25">
        <v>71.25</v>
      </c>
      <c r="G27" s="32">
        <v>0</v>
      </c>
      <c r="H27" s="32">
        <f t="shared" si="0"/>
        <v>50</v>
      </c>
      <c r="I27" s="32">
        <f t="shared" si="1"/>
        <v>28.5</v>
      </c>
      <c r="J27" s="12"/>
      <c r="K27" s="32">
        <f t="shared" si="2"/>
        <v>78.5</v>
      </c>
      <c r="L27" s="32" t="s">
        <v>158</v>
      </c>
    </row>
    <row r="28" spans="1:12" ht="30">
      <c r="A28" s="23">
        <v>27</v>
      </c>
      <c r="B28" s="11" t="s">
        <v>78</v>
      </c>
      <c r="C28" s="11" t="s">
        <v>79</v>
      </c>
      <c r="D28" s="26" t="s">
        <v>9</v>
      </c>
      <c r="E28" s="26" t="s">
        <v>21</v>
      </c>
      <c r="F28" s="13">
        <v>96.25</v>
      </c>
      <c r="G28" s="32">
        <v>2</v>
      </c>
      <c r="H28" s="32">
        <f t="shared" si="0"/>
        <v>30</v>
      </c>
      <c r="I28" s="32">
        <f t="shared" si="1"/>
        <v>38.5</v>
      </c>
      <c r="J28" s="11">
        <v>10</v>
      </c>
      <c r="K28" s="32">
        <f t="shared" si="2"/>
        <v>78.5</v>
      </c>
      <c r="L28" s="32" t="s">
        <v>158</v>
      </c>
    </row>
    <row r="29" spans="1:12" ht="30">
      <c r="A29" s="23">
        <v>28</v>
      </c>
      <c r="B29" s="11" t="s">
        <v>19</v>
      </c>
      <c r="C29" s="11" t="s">
        <v>20</v>
      </c>
      <c r="D29" s="26" t="s">
        <v>9</v>
      </c>
      <c r="E29" s="26" t="s">
        <v>21</v>
      </c>
      <c r="F29" s="25">
        <v>95</v>
      </c>
      <c r="G29" s="32">
        <v>1</v>
      </c>
      <c r="H29" s="32">
        <f t="shared" si="0"/>
        <v>40</v>
      </c>
      <c r="I29" s="32">
        <f t="shared" si="1"/>
        <v>38</v>
      </c>
      <c r="J29" s="12"/>
      <c r="K29" s="32">
        <f t="shared" si="2"/>
        <v>78</v>
      </c>
      <c r="L29" s="32" t="s">
        <v>158</v>
      </c>
    </row>
    <row r="30" spans="1:12" ht="30">
      <c r="A30" s="23">
        <v>29</v>
      </c>
      <c r="B30" s="11" t="s">
        <v>11</v>
      </c>
      <c r="C30" s="11" t="s">
        <v>80</v>
      </c>
      <c r="D30" s="26" t="s">
        <v>5</v>
      </c>
      <c r="E30" s="26" t="s">
        <v>37</v>
      </c>
      <c r="F30" s="25">
        <v>70</v>
      </c>
      <c r="G30" s="32">
        <v>0</v>
      </c>
      <c r="H30" s="32">
        <f t="shared" si="0"/>
        <v>50</v>
      </c>
      <c r="I30" s="32">
        <f t="shared" si="1"/>
        <v>28</v>
      </c>
      <c r="J30" s="12"/>
      <c r="K30" s="32">
        <f t="shared" si="2"/>
        <v>78</v>
      </c>
      <c r="L30" s="32" t="s">
        <v>158</v>
      </c>
    </row>
    <row r="31" spans="1:12" ht="30">
      <c r="A31" s="23">
        <v>30</v>
      </c>
      <c r="B31" s="11" t="s">
        <v>81</v>
      </c>
      <c r="C31" s="11" t="s">
        <v>82</v>
      </c>
      <c r="D31" s="26" t="s">
        <v>9</v>
      </c>
      <c r="E31" s="26" t="s">
        <v>10</v>
      </c>
      <c r="F31" s="25">
        <v>70</v>
      </c>
      <c r="G31" s="32">
        <v>0</v>
      </c>
      <c r="H31" s="32">
        <f t="shared" si="0"/>
        <v>50</v>
      </c>
      <c r="I31" s="32">
        <f t="shared" si="1"/>
        <v>28</v>
      </c>
      <c r="J31" s="12"/>
      <c r="K31" s="32">
        <f t="shared" si="2"/>
        <v>78</v>
      </c>
      <c r="L31" s="32" t="s">
        <v>158</v>
      </c>
    </row>
    <row r="32" spans="1:12" ht="30">
      <c r="A32" s="23">
        <v>31</v>
      </c>
      <c r="B32" s="11" t="s">
        <v>83</v>
      </c>
      <c r="C32" s="11" t="s">
        <v>84</v>
      </c>
      <c r="D32" s="26" t="s">
        <v>9</v>
      </c>
      <c r="E32" s="26" t="s">
        <v>21</v>
      </c>
      <c r="F32" s="25">
        <v>70</v>
      </c>
      <c r="G32" s="32">
        <v>0</v>
      </c>
      <c r="H32" s="32">
        <f t="shared" si="0"/>
        <v>50</v>
      </c>
      <c r="I32" s="32">
        <f t="shared" si="1"/>
        <v>28</v>
      </c>
      <c r="J32" s="12"/>
      <c r="K32" s="32">
        <f t="shared" si="2"/>
        <v>78</v>
      </c>
      <c r="L32" s="32" t="s">
        <v>158</v>
      </c>
    </row>
    <row r="33" spans="1:12" ht="30">
      <c r="A33" s="23">
        <v>32</v>
      </c>
      <c r="B33" s="11" t="s">
        <v>38</v>
      </c>
      <c r="C33" s="11" t="s">
        <v>20</v>
      </c>
      <c r="D33" s="26" t="s">
        <v>9</v>
      </c>
      <c r="E33" s="26" t="s">
        <v>126</v>
      </c>
      <c r="F33" s="13">
        <v>70</v>
      </c>
      <c r="G33" s="32">
        <v>0</v>
      </c>
      <c r="H33" s="32">
        <f t="shared" si="0"/>
        <v>50</v>
      </c>
      <c r="I33" s="32">
        <f t="shared" si="1"/>
        <v>28</v>
      </c>
      <c r="J33" s="12"/>
      <c r="K33" s="32">
        <f t="shared" si="2"/>
        <v>78</v>
      </c>
      <c r="L33" s="32" t="s">
        <v>158</v>
      </c>
    </row>
    <row r="34" spans="1:12" ht="30">
      <c r="A34" s="23">
        <v>33</v>
      </c>
      <c r="B34" s="11" t="s">
        <v>111</v>
      </c>
      <c r="C34" s="11" t="s">
        <v>112</v>
      </c>
      <c r="D34" s="26" t="s">
        <v>9</v>
      </c>
      <c r="E34" s="26" t="s">
        <v>42</v>
      </c>
      <c r="F34" s="25">
        <v>68.75</v>
      </c>
      <c r="G34" s="32">
        <v>0</v>
      </c>
      <c r="H34" s="32">
        <f aca="true" t="shared" si="3" ref="H34:H65">50-(G34*10)</f>
        <v>50</v>
      </c>
      <c r="I34" s="32">
        <f t="shared" si="1"/>
        <v>27.5</v>
      </c>
      <c r="J34" s="12"/>
      <c r="K34" s="32">
        <f aca="true" t="shared" si="4" ref="K34:K65">H34+I34+J34</f>
        <v>77.5</v>
      </c>
      <c r="L34" s="32" t="s">
        <v>158</v>
      </c>
    </row>
    <row r="35" spans="1:12" ht="30">
      <c r="A35" s="23">
        <v>34</v>
      </c>
      <c r="B35" s="11" t="s">
        <v>47</v>
      </c>
      <c r="C35" s="11" t="s">
        <v>48</v>
      </c>
      <c r="D35" s="26" t="s">
        <v>9</v>
      </c>
      <c r="E35" s="26" t="s">
        <v>10</v>
      </c>
      <c r="F35" s="25">
        <v>67.5</v>
      </c>
      <c r="G35" s="32">
        <v>0</v>
      </c>
      <c r="H35" s="32">
        <f t="shared" si="3"/>
        <v>50</v>
      </c>
      <c r="I35" s="32">
        <f t="shared" si="1"/>
        <v>27</v>
      </c>
      <c r="J35" s="12"/>
      <c r="K35" s="32">
        <f t="shared" si="4"/>
        <v>77</v>
      </c>
      <c r="L35" s="32" t="s">
        <v>158</v>
      </c>
    </row>
    <row r="36" spans="1:12" ht="30">
      <c r="A36" s="23">
        <v>35</v>
      </c>
      <c r="B36" s="11" t="s">
        <v>128</v>
      </c>
      <c r="C36" s="11" t="s">
        <v>127</v>
      </c>
      <c r="D36" s="26" t="s">
        <v>9</v>
      </c>
      <c r="E36" s="26" t="s">
        <v>126</v>
      </c>
      <c r="F36" s="13">
        <v>92</v>
      </c>
      <c r="G36" s="32">
        <v>1</v>
      </c>
      <c r="H36" s="32">
        <f t="shared" si="3"/>
        <v>40</v>
      </c>
      <c r="I36" s="32">
        <f t="shared" si="1"/>
        <v>36.8</v>
      </c>
      <c r="J36" s="12"/>
      <c r="K36" s="32">
        <f t="shared" si="4"/>
        <v>76.8</v>
      </c>
      <c r="L36" s="32" t="s">
        <v>158</v>
      </c>
    </row>
    <row r="37" spans="1:12" ht="30">
      <c r="A37" s="23">
        <v>36</v>
      </c>
      <c r="B37" s="11" t="s">
        <v>151</v>
      </c>
      <c r="C37" s="12" t="s">
        <v>152</v>
      </c>
      <c r="D37" s="28" t="s">
        <v>5</v>
      </c>
      <c r="E37" s="28" t="s">
        <v>153</v>
      </c>
      <c r="F37" s="12">
        <v>67</v>
      </c>
      <c r="G37" s="32">
        <v>0</v>
      </c>
      <c r="H37" s="32">
        <f t="shared" si="3"/>
        <v>50</v>
      </c>
      <c r="I37" s="32">
        <f>F37*40/100</f>
        <v>26.8</v>
      </c>
      <c r="J37" s="12"/>
      <c r="K37" s="32">
        <f t="shared" si="4"/>
        <v>76.8</v>
      </c>
      <c r="L37" s="32" t="s">
        <v>158</v>
      </c>
    </row>
    <row r="38" spans="1:12" ht="30">
      <c r="A38" s="23">
        <v>37</v>
      </c>
      <c r="B38" s="11" t="s">
        <v>35</v>
      </c>
      <c r="C38" s="11" t="s">
        <v>36</v>
      </c>
      <c r="D38" s="26" t="s">
        <v>9</v>
      </c>
      <c r="E38" s="26" t="s">
        <v>37</v>
      </c>
      <c r="F38" s="25">
        <v>66.25</v>
      </c>
      <c r="G38" s="32">
        <v>0</v>
      </c>
      <c r="H38" s="32">
        <f t="shared" si="3"/>
        <v>50</v>
      </c>
      <c r="I38" s="32">
        <f aca="true" t="shared" si="5" ref="I38:I43">40*F38/100</f>
        <v>26.5</v>
      </c>
      <c r="J38" s="12"/>
      <c r="K38" s="32">
        <f t="shared" si="4"/>
        <v>76.5</v>
      </c>
      <c r="L38" s="32" t="s">
        <v>158</v>
      </c>
    </row>
    <row r="39" spans="1:12" ht="30">
      <c r="A39" s="23">
        <v>38</v>
      </c>
      <c r="B39" s="53" t="s">
        <v>135</v>
      </c>
      <c r="C39" s="11" t="s">
        <v>134</v>
      </c>
      <c r="D39" s="26" t="s">
        <v>5</v>
      </c>
      <c r="E39" s="26" t="s">
        <v>133</v>
      </c>
      <c r="F39" s="13">
        <v>66.25</v>
      </c>
      <c r="G39" s="32">
        <v>0</v>
      </c>
      <c r="H39" s="32">
        <f t="shared" si="3"/>
        <v>50</v>
      </c>
      <c r="I39" s="32">
        <f t="shared" si="5"/>
        <v>26.5</v>
      </c>
      <c r="J39" s="12"/>
      <c r="K39" s="32">
        <f t="shared" si="4"/>
        <v>76.5</v>
      </c>
      <c r="L39" s="32" t="s">
        <v>158</v>
      </c>
    </row>
    <row r="40" spans="1:12" ht="30">
      <c r="A40" s="23">
        <v>39</v>
      </c>
      <c r="B40" s="11" t="s">
        <v>29</v>
      </c>
      <c r="C40" s="11" t="s">
        <v>30</v>
      </c>
      <c r="D40" s="26" t="s">
        <v>9</v>
      </c>
      <c r="E40" s="26" t="s">
        <v>21</v>
      </c>
      <c r="F40" s="25">
        <v>65</v>
      </c>
      <c r="G40" s="32">
        <v>0</v>
      </c>
      <c r="H40" s="32">
        <f t="shared" si="3"/>
        <v>50</v>
      </c>
      <c r="I40" s="32">
        <f t="shared" si="5"/>
        <v>26</v>
      </c>
      <c r="J40" s="12"/>
      <c r="K40" s="32">
        <f t="shared" si="4"/>
        <v>76</v>
      </c>
      <c r="L40" s="32" t="s">
        <v>158</v>
      </c>
    </row>
    <row r="41" spans="1:12" ht="30">
      <c r="A41" s="23">
        <v>40</v>
      </c>
      <c r="B41" s="11" t="s">
        <v>40</v>
      </c>
      <c r="C41" s="11" t="s">
        <v>41</v>
      </c>
      <c r="D41" s="26" t="s">
        <v>9</v>
      </c>
      <c r="E41" s="26" t="s">
        <v>42</v>
      </c>
      <c r="F41" s="25">
        <v>65</v>
      </c>
      <c r="G41" s="32">
        <v>0</v>
      </c>
      <c r="H41" s="32">
        <f t="shared" si="3"/>
        <v>50</v>
      </c>
      <c r="I41" s="32">
        <f t="shared" si="5"/>
        <v>26</v>
      </c>
      <c r="J41" s="12"/>
      <c r="K41" s="32">
        <f t="shared" si="4"/>
        <v>76</v>
      </c>
      <c r="L41" s="32" t="s">
        <v>158</v>
      </c>
    </row>
    <row r="42" spans="1:12" ht="30">
      <c r="A42" s="23">
        <v>41</v>
      </c>
      <c r="B42" s="11" t="s">
        <v>15</v>
      </c>
      <c r="C42" s="11" t="s">
        <v>16</v>
      </c>
      <c r="D42" s="26" t="s">
        <v>9</v>
      </c>
      <c r="E42" s="26" t="s">
        <v>10</v>
      </c>
      <c r="F42" s="25">
        <v>88.75</v>
      </c>
      <c r="G42" s="32">
        <v>1</v>
      </c>
      <c r="H42" s="32">
        <f t="shared" si="3"/>
        <v>40</v>
      </c>
      <c r="I42" s="32">
        <f t="shared" si="5"/>
        <v>35.5</v>
      </c>
      <c r="J42" s="12"/>
      <c r="K42" s="32">
        <f t="shared" si="4"/>
        <v>75.5</v>
      </c>
      <c r="L42" s="32" t="s">
        <v>158</v>
      </c>
    </row>
    <row r="43" spans="1:12" ht="30">
      <c r="A43" s="23">
        <v>42</v>
      </c>
      <c r="B43" s="11" t="s">
        <v>51</v>
      </c>
      <c r="C43" s="11" t="s">
        <v>52</v>
      </c>
      <c r="D43" s="26" t="s">
        <v>9</v>
      </c>
      <c r="E43" s="26" t="s">
        <v>37</v>
      </c>
      <c r="F43" s="25">
        <v>63.75</v>
      </c>
      <c r="G43" s="32">
        <v>0</v>
      </c>
      <c r="H43" s="32">
        <f t="shared" si="3"/>
        <v>50</v>
      </c>
      <c r="I43" s="32">
        <f t="shared" si="5"/>
        <v>25.5</v>
      </c>
      <c r="J43" s="12"/>
      <c r="K43" s="32">
        <f t="shared" si="4"/>
        <v>75.5</v>
      </c>
      <c r="L43" s="32" t="s">
        <v>158</v>
      </c>
    </row>
    <row r="44" spans="1:12" ht="30">
      <c r="A44" s="23">
        <v>43</v>
      </c>
      <c r="B44" s="11" t="s">
        <v>154</v>
      </c>
      <c r="C44" s="12" t="s">
        <v>155</v>
      </c>
      <c r="D44" s="28" t="s">
        <v>5</v>
      </c>
      <c r="E44" s="28" t="s">
        <v>156</v>
      </c>
      <c r="F44" s="12">
        <v>62.5</v>
      </c>
      <c r="G44" s="32">
        <v>0</v>
      </c>
      <c r="H44" s="32">
        <f t="shared" si="3"/>
        <v>50</v>
      </c>
      <c r="I44" s="32">
        <f>F44*40/100</f>
        <v>25</v>
      </c>
      <c r="J44" s="12"/>
      <c r="K44" s="32">
        <f t="shared" si="4"/>
        <v>75</v>
      </c>
      <c r="L44" s="32" t="s">
        <v>158</v>
      </c>
    </row>
    <row r="45" spans="1:12" ht="30">
      <c r="A45" s="23">
        <v>44</v>
      </c>
      <c r="B45" s="11" t="s">
        <v>149</v>
      </c>
      <c r="C45" s="12" t="s">
        <v>52</v>
      </c>
      <c r="D45" s="28" t="s">
        <v>5</v>
      </c>
      <c r="E45" s="28" t="s">
        <v>159</v>
      </c>
      <c r="F45" s="12">
        <v>60</v>
      </c>
      <c r="G45" s="32"/>
      <c r="H45" s="32">
        <v>50</v>
      </c>
      <c r="I45" s="32">
        <f>F45*40/100</f>
        <v>24</v>
      </c>
      <c r="J45" s="12"/>
      <c r="K45" s="32">
        <v>74</v>
      </c>
      <c r="L45" s="32" t="s">
        <v>158</v>
      </c>
    </row>
    <row r="46" spans="1:12" ht="30">
      <c r="A46" s="23">
        <v>45</v>
      </c>
      <c r="B46" s="23" t="s">
        <v>76</v>
      </c>
      <c r="C46" s="23" t="s">
        <v>77</v>
      </c>
      <c r="D46" s="27" t="s">
        <v>5</v>
      </c>
      <c r="E46" s="27" t="s">
        <v>37</v>
      </c>
      <c r="F46" s="24">
        <v>83.75</v>
      </c>
      <c r="G46" s="39">
        <v>2</v>
      </c>
      <c r="H46" s="39">
        <f t="shared" si="3"/>
        <v>30</v>
      </c>
      <c r="I46" s="39">
        <f>40*F46/100</f>
        <v>33.5</v>
      </c>
      <c r="J46" s="23">
        <v>10</v>
      </c>
      <c r="K46" s="39">
        <f t="shared" si="4"/>
        <v>73.5</v>
      </c>
      <c r="L46" s="32" t="s">
        <v>158</v>
      </c>
    </row>
    <row r="47" spans="1:12" ht="30">
      <c r="A47" s="23">
        <v>46</v>
      </c>
      <c r="B47" s="11" t="s">
        <v>147</v>
      </c>
      <c r="C47" s="12" t="s">
        <v>148</v>
      </c>
      <c r="D47" s="28" t="s">
        <v>5</v>
      </c>
      <c r="E47" s="28" t="s">
        <v>125</v>
      </c>
      <c r="F47" s="12">
        <v>58.75</v>
      </c>
      <c r="G47" s="32">
        <v>1</v>
      </c>
      <c r="H47" s="32">
        <f t="shared" si="3"/>
        <v>40</v>
      </c>
      <c r="I47" s="32">
        <f>F47*40/100</f>
        <v>23.5</v>
      </c>
      <c r="J47" s="12">
        <v>10</v>
      </c>
      <c r="K47" s="32">
        <f t="shared" si="4"/>
        <v>73.5</v>
      </c>
      <c r="L47" s="32" t="s">
        <v>158</v>
      </c>
    </row>
    <row r="48" spans="1:12" ht="30">
      <c r="A48" s="23">
        <v>47</v>
      </c>
      <c r="B48" s="11" t="s">
        <v>13</v>
      </c>
      <c r="C48" s="11" t="s">
        <v>14</v>
      </c>
      <c r="D48" s="26" t="s">
        <v>9</v>
      </c>
      <c r="E48" s="26" t="s">
        <v>10</v>
      </c>
      <c r="F48" s="25">
        <v>80</v>
      </c>
      <c r="G48" s="32">
        <v>1</v>
      </c>
      <c r="H48" s="32">
        <f t="shared" si="3"/>
        <v>40</v>
      </c>
      <c r="I48" s="32">
        <f aca="true" t="shared" si="6" ref="I48:I63">40*F48/100</f>
        <v>32</v>
      </c>
      <c r="J48" s="12"/>
      <c r="K48" s="32">
        <f t="shared" si="4"/>
        <v>72</v>
      </c>
      <c r="L48" s="32" t="s">
        <v>158</v>
      </c>
    </row>
    <row r="49" spans="1:12" ht="30">
      <c r="A49" s="23">
        <v>48</v>
      </c>
      <c r="B49" s="11" t="s">
        <v>87</v>
      </c>
      <c r="C49" s="11" t="s">
        <v>88</v>
      </c>
      <c r="D49" s="26" t="s">
        <v>9</v>
      </c>
      <c r="E49" s="26" t="s">
        <v>21</v>
      </c>
      <c r="F49" s="25">
        <v>80</v>
      </c>
      <c r="G49" s="32">
        <v>1</v>
      </c>
      <c r="H49" s="32">
        <f t="shared" si="3"/>
        <v>40</v>
      </c>
      <c r="I49" s="32">
        <f t="shared" si="6"/>
        <v>32</v>
      </c>
      <c r="J49" s="12"/>
      <c r="K49" s="32">
        <f t="shared" si="4"/>
        <v>72</v>
      </c>
      <c r="L49" s="32" t="s">
        <v>158</v>
      </c>
    </row>
    <row r="50" spans="1:12" ht="30">
      <c r="A50" s="23">
        <v>49</v>
      </c>
      <c r="B50" s="11" t="s">
        <v>53</v>
      </c>
      <c r="C50" s="11" t="s">
        <v>54</v>
      </c>
      <c r="D50" s="26" t="s">
        <v>5</v>
      </c>
      <c r="E50" s="26" t="s">
        <v>37</v>
      </c>
      <c r="F50" s="25">
        <v>53.75</v>
      </c>
      <c r="G50" s="32">
        <v>0</v>
      </c>
      <c r="H50" s="32">
        <f t="shared" si="3"/>
        <v>50</v>
      </c>
      <c r="I50" s="32">
        <f t="shared" si="6"/>
        <v>21.5</v>
      </c>
      <c r="J50" s="12"/>
      <c r="K50" s="32">
        <f t="shared" si="4"/>
        <v>71.5</v>
      </c>
      <c r="L50" s="32" t="s">
        <v>158</v>
      </c>
    </row>
    <row r="51" spans="1:12" ht="30">
      <c r="A51" s="23">
        <v>50</v>
      </c>
      <c r="B51" s="11" t="s">
        <v>55</v>
      </c>
      <c r="C51" s="11" t="s">
        <v>56</v>
      </c>
      <c r="D51" s="26" t="s">
        <v>9</v>
      </c>
      <c r="E51" s="26" t="s">
        <v>21</v>
      </c>
      <c r="F51" s="25">
        <v>77.5</v>
      </c>
      <c r="G51" s="32">
        <v>1</v>
      </c>
      <c r="H51" s="32">
        <f t="shared" si="3"/>
        <v>40</v>
      </c>
      <c r="I51" s="32">
        <f t="shared" si="6"/>
        <v>31</v>
      </c>
      <c r="J51" s="12"/>
      <c r="K51" s="32">
        <f t="shared" si="4"/>
        <v>71</v>
      </c>
      <c r="L51" s="32" t="s">
        <v>158</v>
      </c>
    </row>
    <row r="52" spans="1:12" ht="30">
      <c r="A52" s="23">
        <v>51</v>
      </c>
      <c r="B52" s="11" t="s">
        <v>100</v>
      </c>
      <c r="C52" s="11" t="s">
        <v>101</v>
      </c>
      <c r="D52" s="26" t="s">
        <v>9</v>
      </c>
      <c r="E52" s="26" t="s">
        <v>10</v>
      </c>
      <c r="F52" s="25">
        <v>76.25</v>
      </c>
      <c r="G52" s="32">
        <v>1</v>
      </c>
      <c r="H52" s="32">
        <f t="shared" si="3"/>
        <v>40</v>
      </c>
      <c r="I52" s="32">
        <f t="shared" si="6"/>
        <v>30.5</v>
      </c>
      <c r="J52" s="12"/>
      <c r="K52" s="32">
        <f t="shared" si="4"/>
        <v>70.5</v>
      </c>
      <c r="L52" s="32" t="s">
        <v>158</v>
      </c>
    </row>
    <row r="53" spans="1:12" ht="30">
      <c r="A53" s="23">
        <v>52</v>
      </c>
      <c r="B53" s="11" t="s">
        <v>91</v>
      </c>
      <c r="C53" s="11" t="s">
        <v>92</v>
      </c>
      <c r="D53" s="26" t="s">
        <v>9</v>
      </c>
      <c r="E53" s="26" t="s">
        <v>21</v>
      </c>
      <c r="F53" s="25">
        <v>72.5</v>
      </c>
      <c r="G53" s="32">
        <v>1</v>
      </c>
      <c r="H53" s="32">
        <f t="shared" si="3"/>
        <v>40</v>
      </c>
      <c r="I53" s="32">
        <f t="shared" si="6"/>
        <v>29</v>
      </c>
      <c r="J53" s="12"/>
      <c r="K53" s="32">
        <f t="shared" si="4"/>
        <v>69</v>
      </c>
      <c r="L53" s="32" t="s">
        <v>158</v>
      </c>
    </row>
    <row r="54" spans="1:12" ht="30">
      <c r="A54" s="23">
        <v>53</v>
      </c>
      <c r="B54" s="11" t="s">
        <v>43</v>
      </c>
      <c r="C54" s="11" t="s">
        <v>44</v>
      </c>
      <c r="D54" s="26" t="s">
        <v>9</v>
      </c>
      <c r="E54" s="26" t="s">
        <v>10</v>
      </c>
      <c r="F54" s="25">
        <v>70</v>
      </c>
      <c r="G54" s="32">
        <v>1</v>
      </c>
      <c r="H54" s="32">
        <f t="shared" si="3"/>
        <v>40</v>
      </c>
      <c r="I54" s="32">
        <f t="shared" si="6"/>
        <v>28</v>
      </c>
      <c r="J54" s="12"/>
      <c r="K54" s="32">
        <f t="shared" si="4"/>
        <v>68</v>
      </c>
      <c r="L54" s="32" t="s">
        <v>158</v>
      </c>
    </row>
    <row r="55" spans="1:12" ht="30">
      <c r="A55" s="23">
        <v>54</v>
      </c>
      <c r="B55" s="11" t="s">
        <v>49</v>
      </c>
      <c r="C55" s="11" t="s">
        <v>50</v>
      </c>
      <c r="D55" s="26" t="s">
        <v>9</v>
      </c>
      <c r="E55" s="26" t="s">
        <v>21</v>
      </c>
      <c r="F55" s="25">
        <v>68.75</v>
      </c>
      <c r="G55" s="32">
        <v>1</v>
      </c>
      <c r="H55" s="32">
        <f t="shared" si="3"/>
        <v>40</v>
      </c>
      <c r="I55" s="32">
        <f t="shared" si="6"/>
        <v>27.5</v>
      </c>
      <c r="J55" s="12"/>
      <c r="K55" s="32">
        <f t="shared" si="4"/>
        <v>67.5</v>
      </c>
      <c r="L55" s="32" t="s">
        <v>158</v>
      </c>
    </row>
    <row r="56" spans="1:12" ht="30">
      <c r="A56" s="23">
        <v>55</v>
      </c>
      <c r="B56" s="11" t="s">
        <v>85</v>
      </c>
      <c r="C56" s="11" t="s">
        <v>86</v>
      </c>
      <c r="D56" s="26" t="s">
        <v>9</v>
      </c>
      <c r="E56" s="26" t="s">
        <v>10</v>
      </c>
      <c r="F56" s="25">
        <v>68.75</v>
      </c>
      <c r="G56" s="32">
        <v>1</v>
      </c>
      <c r="H56" s="32">
        <f t="shared" si="3"/>
        <v>40</v>
      </c>
      <c r="I56" s="32">
        <f t="shared" si="6"/>
        <v>27.5</v>
      </c>
      <c r="J56" s="12"/>
      <c r="K56" s="32">
        <f t="shared" si="4"/>
        <v>67.5</v>
      </c>
      <c r="L56" s="32" t="s">
        <v>158</v>
      </c>
    </row>
    <row r="57" spans="1:12" ht="30">
      <c r="A57" s="23">
        <v>56</v>
      </c>
      <c r="B57" s="11" t="s">
        <v>17</v>
      </c>
      <c r="C57" s="11" t="s">
        <v>18</v>
      </c>
      <c r="D57" s="26" t="s">
        <v>9</v>
      </c>
      <c r="E57" s="26" t="s">
        <v>10</v>
      </c>
      <c r="F57" s="13">
        <v>67.5</v>
      </c>
      <c r="G57" s="12">
        <v>2</v>
      </c>
      <c r="H57" s="12">
        <f t="shared" si="3"/>
        <v>30</v>
      </c>
      <c r="I57" s="12">
        <f t="shared" si="6"/>
        <v>27</v>
      </c>
      <c r="J57" s="11">
        <v>10</v>
      </c>
      <c r="K57" s="12">
        <f t="shared" si="4"/>
        <v>67</v>
      </c>
      <c r="L57" s="32" t="s">
        <v>158</v>
      </c>
    </row>
    <row r="58" spans="1:12" ht="30">
      <c r="A58" s="23">
        <v>57</v>
      </c>
      <c r="B58" s="11" t="s">
        <v>70</v>
      </c>
      <c r="C58" s="11" t="s">
        <v>71</v>
      </c>
      <c r="D58" s="26" t="s">
        <v>5</v>
      </c>
      <c r="E58" s="26" t="s">
        <v>72</v>
      </c>
      <c r="F58" s="25">
        <v>0</v>
      </c>
      <c r="G58" s="12">
        <v>0</v>
      </c>
      <c r="H58" s="12">
        <f t="shared" si="3"/>
        <v>50</v>
      </c>
      <c r="I58" s="12">
        <f t="shared" si="6"/>
        <v>0</v>
      </c>
      <c r="J58" s="12"/>
      <c r="K58" s="12">
        <f t="shared" si="4"/>
        <v>50</v>
      </c>
      <c r="L58" s="32" t="s">
        <v>158</v>
      </c>
    </row>
    <row r="59" spans="1:12" ht="30">
      <c r="A59" s="23">
        <v>58</v>
      </c>
      <c r="B59" s="11" t="s">
        <v>95</v>
      </c>
      <c r="C59" s="11" t="s">
        <v>96</v>
      </c>
      <c r="D59" s="26" t="s">
        <v>5</v>
      </c>
      <c r="E59" s="26" t="s">
        <v>97</v>
      </c>
      <c r="F59" s="25">
        <v>0</v>
      </c>
      <c r="G59" s="12">
        <v>0</v>
      </c>
      <c r="H59" s="12">
        <f t="shared" si="3"/>
        <v>50</v>
      </c>
      <c r="I59" s="12">
        <f t="shared" si="6"/>
        <v>0</v>
      </c>
      <c r="J59" s="12"/>
      <c r="K59" s="12">
        <f t="shared" si="4"/>
        <v>50</v>
      </c>
      <c r="L59" s="32" t="s">
        <v>158</v>
      </c>
    </row>
    <row r="60" spans="1:12" ht="30">
      <c r="A60" s="23">
        <v>59</v>
      </c>
      <c r="B60" s="11" t="s">
        <v>105</v>
      </c>
      <c r="C60" s="11" t="s">
        <v>106</v>
      </c>
      <c r="D60" s="26" t="s">
        <v>9</v>
      </c>
      <c r="E60" s="26" t="s">
        <v>42</v>
      </c>
      <c r="F60" s="25">
        <v>0</v>
      </c>
      <c r="G60" s="12">
        <v>0</v>
      </c>
      <c r="H60" s="12">
        <f t="shared" si="3"/>
        <v>50</v>
      </c>
      <c r="I60" s="12">
        <f t="shared" si="6"/>
        <v>0</v>
      </c>
      <c r="J60" s="12"/>
      <c r="K60" s="12">
        <f t="shared" si="4"/>
        <v>50</v>
      </c>
      <c r="L60" s="32" t="s">
        <v>158</v>
      </c>
    </row>
    <row r="61" spans="1:12" ht="30">
      <c r="A61" s="23">
        <v>60</v>
      </c>
      <c r="B61" s="11" t="s">
        <v>109</v>
      </c>
      <c r="C61" s="11" t="s">
        <v>110</v>
      </c>
      <c r="D61" s="26" t="s">
        <v>9</v>
      </c>
      <c r="E61" s="26" t="s">
        <v>10</v>
      </c>
      <c r="F61" s="25">
        <v>0</v>
      </c>
      <c r="G61" s="12">
        <v>0</v>
      </c>
      <c r="H61" s="12">
        <f t="shared" si="3"/>
        <v>50</v>
      </c>
      <c r="I61" s="12">
        <f t="shared" si="6"/>
        <v>0</v>
      </c>
      <c r="J61" s="12"/>
      <c r="K61" s="12">
        <f t="shared" si="4"/>
        <v>50</v>
      </c>
      <c r="L61" s="32" t="s">
        <v>158</v>
      </c>
    </row>
    <row r="62" spans="1:16" s="16" customFormat="1" ht="30">
      <c r="A62" s="23">
        <v>61</v>
      </c>
      <c r="B62" s="29" t="s">
        <v>29</v>
      </c>
      <c r="C62" s="29" t="s">
        <v>138</v>
      </c>
      <c r="D62" s="30" t="s">
        <v>9</v>
      </c>
      <c r="E62" s="30" t="s">
        <v>137</v>
      </c>
      <c r="F62" s="31">
        <v>0</v>
      </c>
      <c r="G62" s="32">
        <v>0</v>
      </c>
      <c r="H62" s="32">
        <f t="shared" si="3"/>
        <v>50</v>
      </c>
      <c r="I62" s="32">
        <f t="shared" si="6"/>
        <v>0</v>
      </c>
      <c r="J62" s="32"/>
      <c r="K62" s="32">
        <f t="shared" si="4"/>
        <v>50</v>
      </c>
      <c r="L62" s="32" t="s">
        <v>158</v>
      </c>
      <c r="M62" s="14"/>
      <c r="N62" s="14"/>
      <c r="O62" s="14"/>
      <c r="P62" s="15"/>
    </row>
    <row r="63" spans="1:16" s="16" customFormat="1" ht="30">
      <c r="A63" s="23">
        <v>62</v>
      </c>
      <c r="B63" s="11" t="s">
        <v>142</v>
      </c>
      <c r="C63" s="11" t="s">
        <v>141</v>
      </c>
      <c r="D63" s="33" t="s">
        <v>9</v>
      </c>
      <c r="E63" s="26" t="s">
        <v>140</v>
      </c>
      <c r="F63" s="31">
        <v>0</v>
      </c>
      <c r="G63" s="32">
        <v>0</v>
      </c>
      <c r="H63" s="32">
        <f t="shared" si="3"/>
        <v>50</v>
      </c>
      <c r="I63" s="32">
        <f t="shared" si="6"/>
        <v>0</v>
      </c>
      <c r="J63" s="32"/>
      <c r="K63" s="32">
        <f t="shared" si="4"/>
        <v>50</v>
      </c>
      <c r="L63" s="32" t="s">
        <v>158</v>
      </c>
      <c r="M63" s="14"/>
      <c r="N63" s="14"/>
      <c r="O63" s="14"/>
      <c r="P63" s="15"/>
    </row>
    <row r="64" spans="1:16" s="16" customFormat="1" ht="30">
      <c r="A64" s="23">
        <v>63</v>
      </c>
      <c r="B64" s="34" t="s">
        <v>149</v>
      </c>
      <c r="C64" s="34" t="s">
        <v>52</v>
      </c>
      <c r="D64" s="33" t="s">
        <v>5</v>
      </c>
      <c r="E64" s="35" t="s">
        <v>150</v>
      </c>
      <c r="F64" s="32">
        <v>0</v>
      </c>
      <c r="G64" s="32">
        <v>0</v>
      </c>
      <c r="H64" s="32">
        <f t="shared" si="3"/>
        <v>50</v>
      </c>
      <c r="I64" s="32">
        <f>F64*40/100</f>
        <v>0</v>
      </c>
      <c r="J64" s="32"/>
      <c r="K64" s="32">
        <f t="shared" si="4"/>
        <v>50</v>
      </c>
      <c r="L64" s="32" t="s">
        <v>158</v>
      </c>
      <c r="M64" s="14"/>
      <c r="N64" s="14"/>
      <c r="O64" s="14"/>
      <c r="P64" s="15"/>
    </row>
    <row r="65" spans="1:16" s="16" customFormat="1" ht="30">
      <c r="A65" s="23">
        <v>64</v>
      </c>
      <c r="B65" s="29" t="s">
        <v>45</v>
      </c>
      <c r="C65" s="29" t="s">
        <v>57</v>
      </c>
      <c r="D65" s="30" t="s">
        <v>9</v>
      </c>
      <c r="E65" s="30" t="s">
        <v>42</v>
      </c>
      <c r="F65" s="31">
        <v>0</v>
      </c>
      <c r="G65" s="32">
        <v>1</v>
      </c>
      <c r="H65" s="32">
        <f t="shared" si="3"/>
        <v>40</v>
      </c>
      <c r="I65" s="32">
        <f>40*F65/100</f>
        <v>0</v>
      </c>
      <c r="J65" s="32"/>
      <c r="K65" s="32">
        <f t="shared" si="4"/>
        <v>40</v>
      </c>
      <c r="L65" s="32" t="s">
        <v>158</v>
      </c>
      <c r="M65" s="14"/>
      <c r="N65" s="14"/>
      <c r="O65" s="14"/>
      <c r="P65" s="15"/>
    </row>
    <row r="66" spans="1:16" s="16" customFormat="1" ht="15">
      <c r="A66" s="37"/>
      <c r="B66" s="36" t="s">
        <v>2</v>
      </c>
      <c r="C66" s="37"/>
      <c r="D66" s="38"/>
      <c r="E66" s="38"/>
      <c r="F66" s="37"/>
      <c r="G66" s="37"/>
      <c r="H66" s="37"/>
      <c r="I66" s="37"/>
      <c r="J66" s="37"/>
      <c r="K66" s="37"/>
      <c r="L66" s="37"/>
      <c r="M66" s="14"/>
      <c r="N66" s="14"/>
      <c r="O66" s="14"/>
      <c r="P66" s="15"/>
    </row>
    <row r="67" spans="2:15" ht="15">
      <c r="B67" s="17"/>
      <c r="C67" s="10"/>
      <c r="D67" s="19"/>
      <c r="E67" s="19"/>
      <c r="F67" s="18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5">
      <c r="B68" s="17"/>
      <c r="C68" s="10"/>
      <c r="D68" s="19"/>
      <c r="E68" s="19"/>
      <c r="F68" s="18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5">
      <c r="B69" s="17"/>
      <c r="C69" s="10"/>
      <c r="D69" s="19"/>
      <c r="E69" s="19"/>
      <c r="F69" s="18"/>
      <c r="G69" s="14"/>
      <c r="H69" s="14"/>
      <c r="I69" s="14"/>
      <c r="J69" s="14"/>
      <c r="K69" s="14"/>
      <c r="L69" s="14"/>
      <c r="M69" s="14"/>
      <c r="N69" s="14"/>
      <c r="O69" s="14"/>
    </row>
    <row r="70" spans="2:6" ht="15">
      <c r="B70" s="17"/>
      <c r="C70" s="17"/>
      <c r="D70" s="21"/>
      <c r="E70" s="20"/>
      <c r="F70" s="18"/>
    </row>
    <row r="71" spans="2:6" ht="15">
      <c r="B71" s="17"/>
      <c r="C71" s="17"/>
      <c r="D71" s="21"/>
      <c r="E71" s="20"/>
      <c r="F71" s="18"/>
    </row>
    <row r="72" spans="2:6" ht="15">
      <c r="B72" s="17"/>
      <c r="C72" s="17"/>
      <c r="D72" s="21"/>
      <c r="E72" s="20"/>
      <c r="F72" s="18"/>
    </row>
    <row r="73" spans="2:5" ht="15">
      <c r="B73" s="17"/>
      <c r="C73" s="17"/>
      <c r="D73" s="21"/>
      <c r="E73" s="21"/>
    </row>
    <row r="74" spans="2:5" ht="15">
      <c r="B74" s="17"/>
      <c r="C74" s="17"/>
      <c r="D74" s="21"/>
      <c r="E74" s="21"/>
    </row>
    <row r="75" spans="2:5" ht="15">
      <c r="B75" s="17"/>
      <c r="C75" s="17"/>
      <c r="D75" s="21"/>
      <c r="E75" s="21"/>
    </row>
    <row r="76" spans="2:5" ht="15">
      <c r="B76" s="17"/>
      <c r="C76" s="17"/>
      <c r="D76" s="21"/>
      <c r="E76" s="21"/>
    </row>
    <row r="77" spans="2:5" ht="15">
      <c r="B77" s="17"/>
      <c r="C77" s="17"/>
      <c r="D77" s="21"/>
      <c r="E77" s="21"/>
    </row>
    <row r="78" spans="2:5" ht="15">
      <c r="B78" s="17"/>
      <c r="C78" s="17"/>
      <c r="D78" s="21"/>
      <c r="E78" s="21"/>
    </row>
    <row r="79" spans="2:5" ht="15">
      <c r="B79" s="17"/>
      <c r="C79" s="17"/>
      <c r="D79" s="21"/>
      <c r="E79" s="21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B1:C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8"/>
  <sheetViews>
    <sheetView zoomScalePageLayoutView="0" workbookViewId="0" topLeftCell="A1">
      <selection activeCell="K1" sqref="K1:L3"/>
    </sheetView>
  </sheetViews>
  <sheetFormatPr defaultColWidth="9.140625" defaultRowHeight="15"/>
  <cols>
    <col min="11" max="11" width="10.140625" style="0" bestFit="1" customWidth="1"/>
  </cols>
  <sheetData>
    <row r="1" spans="1:26" ht="15">
      <c r="A1" s="3"/>
      <c r="B1" s="6" t="s">
        <v>125</v>
      </c>
      <c r="C1" s="6" t="s">
        <v>124</v>
      </c>
      <c r="D1" s="3"/>
      <c r="E1" s="6" t="s">
        <v>123</v>
      </c>
      <c r="F1" s="6" t="s">
        <v>122</v>
      </c>
      <c r="G1" s="7">
        <v>43364.59560185185</v>
      </c>
      <c r="H1" s="6" t="s">
        <v>121</v>
      </c>
      <c r="I1" s="6" t="s">
        <v>120</v>
      </c>
      <c r="J1" s="6">
        <v>92</v>
      </c>
      <c r="M1" s="6" t="s">
        <v>2</v>
      </c>
      <c r="N1" s="5"/>
      <c r="O1" s="5"/>
      <c r="P1" s="3"/>
      <c r="Q1" s="3">
        <v>0</v>
      </c>
      <c r="R1" s="3"/>
      <c r="S1" s="3">
        <f>J1*20/100</f>
        <v>18.4</v>
      </c>
      <c r="T1" s="5"/>
      <c r="U1" s="5"/>
      <c r="V1" s="4">
        <v>50</v>
      </c>
      <c r="W1" s="3">
        <v>68.4</v>
      </c>
      <c r="X1" s="3" t="s">
        <v>119</v>
      </c>
      <c r="Y1" s="3"/>
      <c r="Z1" s="3"/>
    </row>
    <row r="2" spans="1:26" ht="15">
      <c r="A2" s="3"/>
      <c r="B2" s="6" t="s">
        <v>130</v>
      </c>
      <c r="C2" s="6" t="s">
        <v>124</v>
      </c>
      <c r="D2" s="3"/>
      <c r="E2" s="6" t="s">
        <v>123</v>
      </c>
      <c r="F2" s="6" t="s">
        <v>122</v>
      </c>
      <c r="G2" s="7">
        <v>43364.5937037037</v>
      </c>
      <c r="H2" s="6" t="s">
        <v>121</v>
      </c>
      <c r="I2" s="6" t="s">
        <v>2</v>
      </c>
      <c r="J2" s="6">
        <v>70</v>
      </c>
      <c r="M2" s="6" t="s">
        <v>129</v>
      </c>
      <c r="N2" s="5"/>
      <c r="O2" s="5"/>
      <c r="P2" s="3"/>
      <c r="Q2" s="3">
        <v>0</v>
      </c>
      <c r="R2" s="3"/>
      <c r="S2" s="3">
        <f>J2*20/100</f>
        <v>14</v>
      </c>
      <c r="T2" s="5"/>
      <c r="U2" s="5"/>
      <c r="V2" s="4">
        <v>50</v>
      </c>
      <c r="W2" s="3">
        <v>64</v>
      </c>
      <c r="X2" s="3" t="s">
        <v>119</v>
      </c>
      <c r="Y2" s="3"/>
      <c r="Z2" s="3"/>
    </row>
    <row r="3" spans="1:26" ht="15">
      <c r="A3" s="3"/>
      <c r="B3" s="6" t="s">
        <v>132</v>
      </c>
      <c r="C3" s="6" t="s">
        <v>124</v>
      </c>
      <c r="D3" s="3"/>
      <c r="E3" s="6" t="s">
        <v>123</v>
      </c>
      <c r="F3" s="6" t="s">
        <v>122</v>
      </c>
      <c r="G3" s="7">
        <v>43364.5840625</v>
      </c>
      <c r="H3" s="6" t="s">
        <v>121</v>
      </c>
      <c r="I3" s="6" t="s">
        <v>2</v>
      </c>
      <c r="J3" s="6">
        <v>66.25</v>
      </c>
      <c r="M3" s="6" t="s">
        <v>131</v>
      </c>
      <c r="N3" s="5"/>
      <c r="O3" s="5"/>
      <c r="P3" s="3"/>
      <c r="Q3" s="3">
        <v>0</v>
      </c>
      <c r="R3" s="3"/>
      <c r="S3" s="3">
        <f>J3*20/100</f>
        <v>13.25</v>
      </c>
      <c r="T3" s="5"/>
      <c r="U3" s="5"/>
      <c r="V3" s="4">
        <v>50</v>
      </c>
      <c r="W3" s="3">
        <v>63.25</v>
      </c>
      <c r="X3" s="3" t="s">
        <v>119</v>
      </c>
      <c r="Y3" s="3"/>
      <c r="Z3" s="3"/>
    </row>
    <row r="4" spans="1:26" ht="15">
      <c r="A4" s="3"/>
      <c r="B4" s="6" t="s">
        <v>136</v>
      </c>
      <c r="C4" s="6" t="s">
        <v>124</v>
      </c>
      <c r="D4" s="3"/>
      <c r="E4" s="6" t="s">
        <v>123</v>
      </c>
      <c r="F4" s="6" t="s">
        <v>122</v>
      </c>
      <c r="G4" s="7">
        <v>43364.92166666666</v>
      </c>
      <c r="H4" s="6" t="s">
        <v>121</v>
      </c>
      <c r="I4" s="6" t="s">
        <v>2</v>
      </c>
      <c r="J4" s="6">
        <v>0</v>
      </c>
      <c r="K4" s="6" t="s">
        <v>2</v>
      </c>
      <c r="L4" s="6" t="s">
        <v>2</v>
      </c>
      <c r="M4" s="6" t="s">
        <v>2</v>
      </c>
      <c r="N4" s="5"/>
      <c r="O4" s="5"/>
      <c r="P4" s="3"/>
      <c r="Q4" s="3">
        <v>0</v>
      </c>
      <c r="R4" s="3"/>
      <c r="S4" s="3">
        <f>J4*20/100</f>
        <v>0</v>
      </c>
      <c r="T4" s="5"/>
      <c r="U4" s="5"/>
      <c r="V4" s="4">
        <v>50</v>
      </c>
      <c r="W4" s="3">
        <v>50</v>
      </c>
      <c r="X4" s="3" t="s">
        <v>119</v>
      </c>
      <c r="Y4" s="3"/>
      <c r="Z4" s="3"/>
    </row>
    <row r="5" spans="1:26" ht="15">
      <c r="A5" s="3"/>
      <c r="B5" s="6" t="s">
        <v>139</v>
      </c>
      <c r="C5" s="6" t="s">
        <v>124</v>
      </c>
      <c r="D5" s="3"/>
      <c r="E5" s="6" t="s">
        <v>123</v>
      </c>
      <c r="F5" s="6" t="s">
        <v>122</v>
      </c>
      <c r="G5" s="7">
        <v>43364.60498842593</v>
      </c>
      <c r="H5" s="6" t="s">
        <v>121</v>
      </c>
      <c r="I5" s="6" t="s">
        <v>2</v>
      </c>
      <c r="J5" s="6">
        <v>0</v>
      </c>
      <c r="K5" s="6" t="s">
        <v>2</v>
      </c>
      <c r="L5" s="6" t="s">
        <v>2</v>
      </c>
      <c r="M5" s="6" t="s">
        <v>2</v>
      </c>
      <c r="N5" s="5"/>
      <c r="O5" s="5"/>
      <c r="P5" s="3"/>
      <c r="Q5" s="3">
        <v>0</v>
      </c>
      <c r="R5" s="3"/>
      <c r="S5" s="3">
        <f>J5*20/100</f>
        <v>0</v>
      </c>
      <c r="T5" s="5"/>
      <c r="U5" s="5"/>
      <c r="V5" s="4">
        <v>50</v>
      </c>
      <c r="W5" s="3">
        <v>50</v>
      </c>
      <c r="X5" s="3" t="s">
        <v>119</v>
      </c>
      <c r="Y5" s="3"/>
      <c r="Z5" s="3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  <c r="N6" s="1"/>
      <c r="O6" s="1"/>
      <c r="Q6" s="1"/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1"/>
      <c r="N7" s="1"/>
      <c r="O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1"/>
      <c r="N8" s="1"/>
      <c r="O8" s="1"/>
      <c r="Q8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</cp:lastModifiedBy>
  <dcterms:created xsi:type="dcterms:W3CDTF">2018-10-16T06:23:58Z</dcterms:created>
  <dcterms:modified xsi:type="dcterms:W3CDTF">2018-10-17T19:34:53Z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18.1.5.0</vt:lpwstr>
  </property>
</Properties>
</file>